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50" windowHeight="11640"/>
  </bookViews>
  <sheets>
    <sheet name="Спецификация" sheetId="6" r:id="rId1"/>
  </sheets>
  <externalReferences>
    <externalReference r:id="rId2"/>
  </externalReferences>
  <definedNames>
    <definedName name="_xlnm._FilterDatabase" localSheetId="0" hidden="1">Спецификация!$B$23:$I$75</definedName>
    <definedName name="Query1_NOTE" hidden="1">[1]XLR_NoRangeSheet!$J$6</definedName>
    <definedName name="_xlnm.Print_Area" localSheetId="0">Спецификация!$A$1:$M$78</definedName>
  </definedNames>
  <calcPr calcId="124519" refMode="R1C1"/>
</workbook>
</file>

<file path=xl/calcChain.xml><?xml version="1.0" encoding="utf-8"?>
<calcChain xmlns="http://schemas.openxmlformats.org/spreadsheetml/2006/main">
  <c r="K18" i="6"/>
  <c r="E75" l="1"/>
  <c r="F75"/>
  <c r="G19" l="1"/>
  <c r="G18"/>
  <c r="G17"/>
  <c r="G16"/>
  <c r="G15"/>
  <c r="G14"/>
  <c r="G13"/>
  <c r="G12"/>
  <c r="G11"/>
  <c r="J18"/>
  <c r="J17"/>
  <c r="J16"/>
  <c r="J15"/>
  <c r="J14"/>
  <c r="K14" s="1"/>
  <c r="J13"/>
  <c r="K17" l="1"/>
  <c r="K16"/>
  <c r="K15"/>
  <c r="K13"/>
  <c r="J19"/>
  <c r="K19" s="1"/>
  <c r="J12"/>
  <c r="K12" s="1"/>
  <c r="J11"/>
  <c r="K11" s="1"/>
  <c r="K20" l="1"/>
  <c r="K21" s="1"/>
</calcChain>
</file>

<file path=xl/sharedStrings.xml><?xml version="1.0" encoding="utf-8"?>
<sst xmlns="http://schemas.openxmlformats.org/spreadsheetml/2006/main" count="199" uniqueCount="77">
  <si>
    <t>№ п/п</t>
  </si>
  <si>
    <t>Ед. изм.</t>
  </si>
  <si>
    <t>Всего:</t>
  </si>
  <si>
    <t>В том числе НДС-18%:</t>
  </si>
  <si>
    <t>Х</t>
  </si>
  <si>
    <t xml:space="preserve">Способ доставки </t>
  </si>
  <si>
    <t>Производитель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</si>
  <si>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</si>
  <si>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</si>
  <si>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</si>
  <si>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</si>
  <si>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Отдел капитального строительства </t>
  </si>
  <si>
    <t xml:space="preserve"> Предельная Цена, за единицу измерения,  без НДС, руб.</t>
  </si>
  <si>
    <t xml:space="preserve"> Предельная Цена, за единицу измерения,  с НДС, руб.</t>
  </si>
  <si>
    <t xml:space="preserve"> Предельная Сумма, в т.ч. НДС , руб.</t>
  </si>
  <si>
    <t xml:space="preserve">поставка поставщиком </t>
  </si>
  <si>
    <t xml:space="preserve">Кол-во, в единицах измерения 2 кв </t>
  </si>
  <si>
    <t>Количество, в единицах измерения ИТОГО</t>
  </si>
  <si>
    <t>Срок доставки 2кв</t>
  </si>
  <si>
    <t>КАБЕЛЬ КЦПППВП 10*2*0,5</t>
  </si>
  <si>
    <t>КАБЕЛЬ КЦПППВП 100*2*0,5</t>
  </si>
  <si>
    <t>КАБЕЛЬ КЦПППВП 20*2*0,5</t>
  </si>
  <si>
    <t>КАБЕЛЬ КЦПППВП 30*2*0,5</t>
  </si>
  <si>
    <t>КАБЕЛЬ КЦПППВП 50*2*0,5</t>
  </si>
  <si>
    <t>КАБЕЛЬ КЦППЭПЗ 10*2*0,4</t>
  </si>
  <si>
    <t>КАБЕЛЬ КЦППЭПЗ 20*2*0,4</t>
  </si>
  <si>
    <t>КАБЕЛЬ КЦППЭПЗ 30*2*0,4</t>
  </si>
  <si>
    <t>КАБЕЛЬ КЦППЭПЗ 50*2*0,4</t>
  </si>
  <si>
    <t>км</t>
  </si>
  <si>
    <t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1 к Договору на поставку товара от __.__.____ г. № _________ (далее – «Договор») о нижеследующем:</t>
  </si>
  <si>
    <t>№ п.п.</t>
  </si>
  <si>
    <t>Наименование товара</t>
  </si>
  <si>
    <t>Eд.изм</t>
  </si>
  <si>
    <t>Филиал</t>
  </si>
  <si>
    <t>Адрес и контактное лицо</t>
  </si>
  <si>
    <t>Июнь</t>
  </si>
  <si>
    <t>Башинформсвязь ПАО</t>
  </si>
  <si>
    <t xml:space="preserve"> 450027 г.Уфа ул .Каспийская, д. 14
Иксанова Флюра Сагитовна сот. 8-905-352-77-79 Подгорная Резеда Рифгатовна сот. 8-917-759-60-83 Савельева Мария Владимировна сот 8(347)274-62-48 Вязовская Наталья Анатольевна 8-901-442-12-90</t>
  </si>
  <si>
    <t>Белебеевский МЦТЭТ</t>
  </si>
  <si>
    <t xml:space="preserve">452000 г.Белебей, ул Ленина д. 7, 
Шафикова Амина Нурмухаметовна 8(34786) 40001 
Афанасьев Сергей Сергеевич 8(34786) 32900 </t>
  </si>
  <si>
    <t>Белорецкий МЦТЭТ</t>
  </si>
  <si>
    <t xml:space="preserve"> 453500 г.Белорецк ул. Ленина д.41
 Ибрагимова Ника .сот 8-9051808865, 
Гуненков Дмитрий 8-9050001609</t>
  </si>
  <si>
    <t>Бирский МЦТЭТ</t>
  </si>
  <si>
    <t>452450 г.Бирск ул Бурновская д.10 
Ульданов Флюр Халяфович сот 8-9272381395 
Зам.директора Выдрин Юрий Алексеевич 89173483781</t>
  </si>
  <si>
    <t>Ишимбайский МЦТЭТ</t>
  </si>
  <si>
    <t>453125 г.Стерлитамак ул.Сакко и Ванцетти д , 23
Зам. директора Белоусов Михаил Петрович 89173435915</t>
  </si>
  <si>
    <t>Мелеузовский МЦТЭТ</t>
  </si>
  <si>
    <t>Месягутовский МЦТЭТ</t>
  </si>
  <si>
    <t xml:space="preserve"> 452530 с.Месягутово ул.Коммунистическая д24
Крылосов Виктор Сергеевич. сот.89656463286
Фазылов Вадим Салимович -гл.инж сот. 8-906-375-6161</t>
  </si>
  <si>
    <t>Нефтекамский МЦТЭТ</t>
  </si>
  <si>
    <t>452683 г. Нефтекамск, ул. Социалистическая, д. 85 
Грастов Евгений Владимирович 8(917)3443185</t>
  </si>
  <si>
    <t>Сибайский МЦТЭТ</t>
  </si>
  <si>
    <t xml:space="preserve"> 453830, г.Сибай ул Индустриальное шоссе д 2
Лучинина Любовь Александровна р.т 8(34775)23496  89279417186</t>
  </si>
  <si>
    <t>Туймазинский МЦТЭТ</t>
  </si>
  <si>
    <t xml:space="preserve"> 452750 г.Туймазы .ул Чехова 1Б,
Арсланова Римма Фазиловна 8/34782/52516, 8/34782/53821, 89018173673
Халилов Руфат Тагирович 8/34782/50595, 8-9373053979</t>
  </si>
  <si>
    <t>ЦМЦТЭТ</t>
  </si>
  <si>
    <t>Итого</t>
  </si>
  <si>
    <t xml:space="preserve">График доставки </t>
  </si>
  <si>
    <t>453850 г.Мелеуз .ул.Воровского д.2
Киреева Венера т.р 8(34764)33025 , 8-9371692391, 
зам.директора Латыпов Наиль Вахитович 8-9018173556</t>
  </si>
  <si>
    <t>КАБЕЛЬ КЦППЭПЗ   10*2*0,4</t>
  </si>
  <si>
    <t>КАБЕЛЬ КЦППЭПЗ    20*2*0,4</t>
  </si>
  <si>
    <t>КАБЕЛЬ КЦППЭПЗ    30*2*0,4</t>
  </si>
  <si>
    <t>КАБЕЛЬ КЦППЭПЗ   50*2*0,4</t>
  </si>
  <si>
    <t>КАБЕЛЬ  КЦППЭПЗ   10*2*0,4</t>
  </si>
  <si>
    <t>КАБЕЛЬ  КЦППЭПЗ   20*2*0,4</t>
  </si>
  <si>
    <t>КАБЕЛЬ КЦППЭПЗ   30*2*0,4</t>
  </si>
  <si>
    <t>КАБЕЛЬ  КЦППЭПЗ   50*2*0,4</t>
  </si>
  <si>
    <t>КАБЕЛЬ КЦППЭПЗ   20*2*0,4</t>
  </si>
  <si>
    <t xml:space="preserve">не менее 24 месяцев </t>
  </si>
  <si>
    <t>Контактное лицо по тех. Вопросам</t>
  </si>
  <si>
    <t>Шиц Д.В тел . 8347/2215597/</t>
  </si>
  <si>
    <t>450027 г.Уфа ул .Каспийская, д. 14
Иксанова Флюра Сагитовна сот. 8-905-352-77-79 
Подгорная Резеда Рифгатовна сот. 8-917-759-60-83 
Савельева Мария Владимировна сот 8(347)274-62-48 
Вязовская Наталья Анатольевна                    8-901-442-12-90</t>
  </si>
  <si>
    <t>до 15.04.2016</t>
  </si>
  <si>
    <t xml:space="preserve">Апрель </t>
  </si>
  <si>
    <t>2кв</t>
  </si>
  <si>
    <t>Приложение № 1.1</t>
  </si>
  <si>
    <t>к Документации о закупке</t>
  </si>
</sst>
</file>

<file path=xl/styles.xml><?xml version="1.0" encoding="utf-8"?>
<styleSheet xmlns="http://schemas.openxmlformats.org/spreadsheetml/2006/main">
  <numFmts count="3">
    <numFmt numFmtId="164" formatCode="#,##0.00&quot;р.&quot;"/>
    <numFmt numFmtId="165" formatCode="#,##0.00_р_."/>
    <numFmt numFmtId="166" formatCode="0.000"/>
  </numFmts>
  <fonts count="24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right" vertical="top" wrapText="1"/>
    </xf>
    <xf numFmtId="0" fontId="2" fillId="0" borderId="10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19" fillId="0" borderId="10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/>
    </xf>
    <xf numFmtId="0" fontId="20" fillId="0" borderId="3" xfId="0" applyFont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164" fontId="8" fillId="0" borderId="0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0" fillId="0" borderId="3" xfId="0" applyFont="1" applyBorder="1" applyAlignment="1">
      <alignment vertical="top" wrapText="1"/>
    </xf>
    <xf numFmtId="0" fontId="2" fillId="0" borderId="17" xfId="0" applyFont="1" applyBorder="1"/>
    <xf numFmtId="0" fontId="2" fillId="0" borderId="18" xfId="0" applyFont="1" applyBorder="1" applyAlignment="1">
      <alignment vertical="top" wrapText="1"/>
    </xf>
    <xf numFmtId="0" fontId="22" fillId="0" borderId="18" xfId="0" applyFont="1" applyBorder="1"/>
    <xf numFmtId="166" fontId="22" fillId="0" borderId="18" xfId="0" applyNumberFormat="1" applyFont="1" applyBorder="1" applyAlignment="1">
      <alignment horizontal="right"/>
    </xf>
    <xf numFmtId="165" fontId="2" fillId="0" borderId="18" xfId="0" applyNumberFormat="1" applyFont="1" applyBorder="1"/>
    <xf numFmtId="0" fontId="23" fillId="0" borderId="0" xfId="0" applyFont="1"/>
    <xf numFmtId="0" fontId="0" fillId="0" borderId="14" xfId="0" applyFont="1" applyBorder="1" applyAlignment="1"/>
    <xf numFmtId="0" fontId="0" fillId="0" borderId="14" xfId="0" applyBorder="1" applyAlignment="1"/>
    <xf numFmtId="0" fontId="2" fillId="0" borderId="0" xfId="0" applyFont="1" applyAlignment="1">
      <alignment horizontal="left" wrapText="1"/>
    </xf>
    <xf numFmtId="49" fontId="2" fillId="0" borderId="3" xfId="0" applyNumberFormat="1" applyFont="1" applyBorder="1" applyAlignment="1">
      <alignment horizontal="left" vertical="center" wrapText="1"/>
    </xf>
    <xf numFmtId="164" fontId="2" fillId="0" borderId="0" xfId="0" applyNumberFormat="1" applyFont="1" applyAlignment="1">
      <alignment wrapText="1"/>
    </xf>
    <xf numFmtId="164" fontId="2" fillId="0" borderId="1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5" fillId="0" borderId="0" xfId="0" applyFont="1" applyAlignment="1"/>
    <xf numFmtId="0" fontId="7" fillId="0" borderId="0" xfId="0" applyFont="1" applyAlignment="1">
      <alignment horizontal="right" wrapText="1"/>
    </xf>
    <xf numFmtId="0" fontId="21" fillId="0" borderId="13" xfId="0" applyFont="1" applyBorder="1" applyAlignment="1">
      <alignment vertical="center" wrapText="1"/>
    </xf>
    <xf numFmtId="0" fontId="21" fillId="0" borderId="12" xfId="0" applyFont="1" applyBorder="1" applyAlignment="1">
      <alignment vertical="center" wrapText="1"/>
    </xf>
    <xf numFmtId="0" fontId="21" fillId="0" borderId="10" xfId="0" applyFont="1" applyBorder="1" applyAlignment="1">
      <alignment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13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right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0" fillId="0" borderId="3" xfId="0" applyFont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165" fontId="20" fillId="2" borderId="13" xfId="0" applyNumberFormat="1" applyFont="1" applyFill="1" applyBorder="1" applyAlignment="1">
      <alignment horizontal="center" vertical="center"/>
    </xf>
    <xf numFmtId="165" fontId="20" fillId="2" borderId="12" xfId="0" applyNumberFormat="1" applyFont="1" applyFill="1" applyBorder="1" applyAlignment="1">
      <alignment horizontal="center" vertical="center"/>
    </xf>
    <xf numFmtId="165" fontId="20" fillId="2" borderId="10" xfId="0" applyNumberFormat="1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20" fillId="0" borderId="13" xfId="0" applyFont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0" fontId="20" fillId="0" borderId="10" xfId="0" applyFont="1" applyBorder="1" applyAlignment="1">
      <alignment vertical="center" wrapText="1"/>
    </xf>
    <xf numFmtId="0" fontId="17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00"/>
      <color rgb="FF00FF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s.bashtel.ru\deps\CAU-Otd-OKS\&#1052;&#1072;&#1082;&#1089;&#1080;&#1084;&#1086;&#1074;&#1089;&#1082;&#1080;&#1081;\&#1047;&#1072;&#1082;&#1091;&#1087;&#1082;&#1080;\&#1050;&#1062;&#1055;&#1055;&#1042;&#1055;\&#1043;&#1088;&#1072;&#1092;&#1080;&#1082;%20&#1076;&#1086;&#1089;&#1090;&#1072;&#1074;&#1082;&#1080;%20&#1054;&#1050;&#1057;%20(%20&#1050;&#1062;&#1055;&#1055;&#1042;&#1055;%20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ЦТЭТы"/>
      <sheetName val="График поставки"/>
      <sheetName val="Лист3"/>
      <sheetName val="XLR_NoRangeSheet"/>
    </sheetNames>
    <sheetDataSet>
      <sheetData sheetId="0"/>
      <sheetData sheetId="1"/>
      <sheetData sheetId="2"/>
      <sheetData sheetId="3"/>
      <sheetData sheetId="4">
        <row r="6">
          <cell r="J6" t="str">
            <v>Поставка цифрового медного кабеля (КЦППВП и КЦППэпЗ)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9"/>
  <sheetViews>
    <sheetView showZeros="0" tabSelected="1" view="pageBreakPreview" topLeftCell="A31" zoomScale="86" zoomScaleSheetLayoutView="86" workbookViewId="0">
      <selection activeCell="I103" sqref="I103"/>
    </sheetView>
  </sheetViews>
  <sheetFormatPr defaultRowHeight="12.75"/>
  <cols>
    <col min="1" max="1" width="4.85546875" style="1" customWidth="1"/>
    <col min="2" max="2" width="15" style="1" customWidth="1"/>
    <col min="3" max="3" width="27" style="1" customWidth="1"/>
    <col min="4" max="4" width="26.85546875" style="1" customWidth="1"/>
    <col min="5" max="5" width="12.28515625" style="1" customWidth="1"/>
    <col min="6" max="6" width="11.85546875" style="1" customWidth="1"/>
    <col min="7" max="7" width="16.85546875" style="1" customWidth="1"/>
    <col min="8" max="8" width="21.28515625" style="1" customWidth="1"/>
    <col min="9" max="9" width="27.42578125" style="1" customWidth="1"/>
    <col min="10" max="10" width="20.42578125" style="1" customWidth="1"/>
    <col min="11" max="11" width="17.5703125" style="1" customWidth="1"/>
    <col min="12" max="13" width="14.85546875" style="1" customWidth="1"/>
    <col min="14" max="14" width="18" style="1" customWidth="1"/>
    <col min="15" max="15" width="17.7109375" style="1" customWidth="1"/>
    <col min="16" max="16384" width="9.140625" style="1"/>
  </cols>
  <sheetData>
    <row r="1" spans="1:14" ht="35.25" customHeight="1">
      <c r="K1" s="76" t="s">
        <v>75</v>
      </c>
      <c r="L1" s="76"/>
      <c r="M1" s="76"/>
    </row>
    <row r="2" spans="1:14" ht="18.75" customHeight="1">
      <c r="G2" s="17"/>
      <c r="H2" s="17"/>
      <c r="I2" s="76" t="s">
        <v>76</v>
      </c>
      <c r="J2" s="76"/>
      <c r="K2" s="76"/>
      <c r="L2" s="76"/>
      <c r="M2" s="76"/>
    </row>
    <row r="3" spans="1:14" ht="18" customHeight="1">
      <c r="D3" s="18"/>
      <c r="E3" s="18"/>
      <c r="F3" s="18"/>
      <c r="K3" s="63"/>
      <c r="L3" s="23"/>
      <c r="M3" s="19"/>
    </row>
    <row r="4" spans="1:14" ht="20.25" customHeight="1">
      <c r="A4" s="83" t="s">
        <v>8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20"/>
    </row>
    <row r="5" spans="1:14" ht="20.25" customHeight="1">
      <c r="A5" s="20"/>
      <c r="B5" s="20"/>
      <c r="C5" s="20"/>
      <c r="D5" s="20"/>
      <c r="E5" s="83" t="s">
        <v>11</v>
      </c>
      <c r="F5" s="83"/>
      <c r="G5" s="83"/>
      <c r="H5" s="83"/>
      <c r="I5" s="83"/>
      <c r="J5" s="83"/>
      <c r="K5" s="20"/>
      <c r="L5" s="24"/>
      <c r="M5" s="20"/>
      <c r="N5" s="20"/>
    </row>
    <row r="6" spans="1:14" ht="75.75" hidden="1" customHeight="1">
      <c r="A6" s="95" t="s">
        <v>29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20"/>
    </row>
    <row r="7" spans="1:14" ht="20.25" customHeight="1" thickBo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" customHeight="1">
      <c r="A8" s="87" t="s">
        <v>0</v>
      </c>
      <c r="B8" s="90" t="s">
        <v>7</v>
      </c>
      <c r="C8" s="77" t="s">
        <v>6</v>
      </c>
      <c r="D8" s="77" t="s">
        <v>10</v>
      </c>
      <c r="E8" s="77" t="s">
        <v>1</v>
      </c>
      <c r="F8" s="77" t="s">
        <v>16</v>
      </c>
      <c r="G8" s="77" t="s">
        <v>17</v>
      </c>
      <c r="H8" s="84" t="s">
        <v>9</v>
      </c>
      <c r="I8" s="77" t="s">
        <v>12</v>
      </c>
      <c r="J8" s="77" t="s">
        <v>13</v>
      </c>
      <c r="K8" s="77" t="s">
        <v>14</v>
      </c>
      <c r="L8" s="80" t="s">
        <v>18</v>
      </c>
      <c r="M8" s="80" t="s">
        <v>5</v>
      </c>
    </row>
    <row r="9" spans="1:14" ht="13.15" customHeight="1">
      <c r="A9" s="88"/>
      <c r="B9" s="91"/>
      <c r="C9" s="78"/>
      <c r="D9" s="78"/>
      <c r="E9" s="78"/>
      <c r="F9" s="78"/>
      <c r="G9" s="78"/>
      <c r="H9" s="85"/>
      <c r="I9" s="78"/>
      <c r="J9" s="78"/>
      <c r="K9" s="78"/>
      <c r="L9" s="81"/>
      <c r="M9" s="81"/>
    </row>
    <row r="10" spans="1:14" ht="81.75" customHeight="1" thickBot="1">
      <c r="A10" s="89"/>
      <c r="B10" s="92"/>
      <c r="C10" s="79"/>
      <c r="D10" s="79"/>
      <c r="E10" s="79"/>
      <c r="F10" s="79"/>
      <c r="G10" s="79"/>
      <c r="H10" s="86"/>
      <c r="I10" s="79"/>
      <c r="J10" s="79"/>
      <c r="K10" s="79"/>
      <c r="L10" s="82"/>
      <c r="M10" s="82"/>
    </row>
    <row r="11" spans="1:14" ht="26.25" thickBot="1">
      <c r="A11" s="28">
        <v>1</v>
      </c>
      <c r="B11" s="3"/>
      <c r="C11" s="3"/>
      <c r="D11" s="4" t="s">
        <v>19</v>
      </c>
      <c r="E11" s="21" t="s">
        <v>28</v>
      </c>
      <c r="F11" s="21">
        <v>17.085000000000001</v>
      </c>
      <c r="G11" s="31">
        <f t="shared" ref="G11:G19" si="0">SUM(F11:F11)</f>
        <v>17.085000000000001</v>
      </c>
      <c r="H11" s="32" t="s">
        <v>68</v>
      </c>
      <c r="I11" s="58">
        <v>73216</v>
      </c>
      <c r="J11" s="61">
        <f>I11*1.18</f>
        <v>86394.87999999999</v>
      </c>
      <c r="K11" s="61">
        <f>J11*G11</f>
        <v>1476056.5248</v>
      </c>
      <c r="L11" s="34" t="s">
        <v>72</v>
      </c>
      <c r="M11" s="30" t="s">
        <v>15</v>
      </c>
    </row>
    <row r="12" spans="1:14" ht="26.25" thickBot="1">
      <c r="A12" s="25">
        <v>2</v>
      </c>
      <c r="B12" s="4"/>
      <c r="C12" s="4"/>
      <c r="D12" s="4" t="s">
        <v>20</v>
      </c>
      <c r="E12" s="25" t="s">
        <v>28</v>
      </c>
      <c r="F12" s="28">
        <v>1.0149999999999999</v>
      </c>
      <c r="G12" s="25">
        <f t="shared" si="0"/>
        <v>1.0149999999999999</v>
      </c>
      <c r="H12" s="32" t="s">
        <v>68</v>
      </c>
      <c r="I12" s="59">
        <v>485680</v>
      </c>
      <c r="J12" s="59">
        <f t="shared" ref="J12:J19" si="1">I12*1.18</f>
        <v>573102.4</v>
      </c>
      <c r="K12" s="59">
        <f t="shared" ref="K12:K19" si="2">J12*G12</f>
        <v>581698.93599999999</v>
      </c>
      <c r="L12" s="33" t="s">
        <v>72</v>
      </c>
      <c r="M12" s="4" t="s">
        <v>15</v>
      </c>
    </row>
    <row r="13" spans="1:14" ht="26.25" thickBot="1">
      <c r="A13" s="25">
        <v>3</v>
      </c>
      <c r="B13" s="4"/>
      <c r="C13" s="4"/>
      <c r="D13" s="4" t="s">
        <v>21</v>
      </c>
      <c r="E13" s="25" t="s">
        <v>28</v>
      </c>
      <c r="F13" s="28">
        <v>10.59</v>
      </c>
      <c r="G13" s="25">
        <f t="shared" si="0"/>
        <v>10.59</v>
      </c>
      <c r="H13" s="32" t="s">
        <v>68</v>
      </c>
      <c r="I13" s="59">
        <v>114920</v>
      </c>
      <c r="J13" s="59">
        <f t="shared" ref="J13:J17" si="3">I13*1.18</f>
        <v>135605.6</v>
      </c>
      <c r="K13" s="59">
        <f t="shared" ref="K13:K17" si="4">J13*G13</f>
        <v>1436063.304</v>
      </c>
      <c r="L13" s="34" t="s">
        <v>72</v>
      </c>
      <c r="M13" s="4" t="s">
        <v>15</v>
      </c>
    </row>
    <row r="14" spans="1:14" ht="26.25" thickBot="1">
      <c r="A14" s="25">
        <v>4</v>
      </c>
      <c r="B14" s="4"/>
      <c r="C14" s="4"/>
      <c r="D14" s="4" t="s">
        <v>22</v>
      </c>
      <c r="E14" s="25" t="s">
        <v>28</v>
      </c>
      <c r="F14" s="28">
        <v>4.9850000000000003</v>
      </c>
      <c r="G14" s="25">
        <f t="shared" si="0"/>
        <v>4.9850000000000003</v>
      </c>
      <c r="H14" s="32" t="s">
        <v>68</v>
      </c>
      <c r="I14" s="59">
        <v>160160</v>
      </c>
      <c r="J14" s="59">
        <f t="shared" si="3"/>
        <v>188988.79999999999</v>
      </c>
      <c r="K14" s="59">
        <f t="shared" si="4"/>
        <v>942109.16799999995</v>
      </c>
      <c r="L14" s="33" t="s">
        <v>72</v>
      </c>
      <c r="M14" s="4" t="s">
        <v>15</v>
      </c>
    </row>
    <row r="15" spans="1:14" ht="26.25" thickBot="1">
      <c r="A15" s="25">
        <v>5</v>
      </c>
      <c r="B15" s="4"/>
      <c r="C15" s="4"/>
      <c r="D15" s="4" t="s">
        <v>23</v>
      </c>
      <c r="E15" s="25" t="s">
        <v>28</v>
      </c>
      <c r="F15" s="28">
        <v>4.92</v>
      </c>
      <c r="G15" s="25">
        <f t="shared" si="0"/>
        <v>4.92</v>
      </c>
      <c r="H15" s="32" t="s">
        <v>68</v>
      </c>
      <c r="I15" s="59">
        <v>255008</v>
      </c>
      <c r="J15" s="59">
        <f t="shared" si="3"/>
        <v>300909.44</v>
      </c>
      <c r="K15" s="59">
        <f t="shared" si="4"/>
        <v>1480474.4447999999</v>
      </c>
      <c r="L15" s="34" t="s">
        <v>72</v>
      </c>
      <c r="M15" s="4" t="s">
        <v>15</v>
      </c>
    </row>
    <row r="16" spans="1:14" ht="26.25" thickBot="1">
      <c r="A16" s="25">
        <v>6</v>
      </c>
      <c r="B16" s="4"/>
      <c r="C16" s="4"/>
      <c r="D16" s="4" t="s">
        <v>24</v>
      </c>
      <c r="E16" s="25" t="s">
        <v>28</v>
      </c>
      <c r="F16" s="28">
        <v>23.22</v>
      </c>
      <c r="G16" s="25">
        <f t="shared" si="0"/>
        <v>23.22</v>
      </c>
      <c r="H16" s="32" t="s">
        <v>68</v>
      </c>
      <c r="I16" s="59">
        <v>27654.15</v>
      </c>
      <c r="J16" s="59">
        <f t="shared" si="3"/>
        <v>32631.897000000001</v>
      </c>
      <c r="K16" s="59">
        <f t="shared" si="4"/>
        <v>757712.64833999996</v>
      </c>
      <c r="L16" s="33" t="s">
        <v>72</v>
      </c>
      <c r="M16" s="4" t="s">
        <v>15</v>
      </c>
    </row>
    <row r="17" spans="1:13" ht="26.25" thickBot="1">
      <c r="A17" s="25">
        <v>7</v>
      </c>
      <c r="B17" s="4"/>
      <c r="C17" s="4"/>
      <c r="D17" s="4" t="s">
        <v>25</v>
      </c>
      <c r="E17" s="25" t="s">
        <v>28</v>
      </c>
      <c r="F17" s="28">
        <v>12.88</v>
      </c>
      <c r="G17" s="25">
        <f t="shared" si="0"/>
        <v>12.88</v>
      </c>
      <c r="H17" s="32" t="s">
        <v>68</v>
      </c>
      <c r="I17" s="59">
        <v>47900</v>
      </c>
      <c r="J17" s="59">
        <f t="shared" si="3"/>
        <v>56522</v>
      </c>
      <c r="K17" s="59">
        <f t="shared" si="4"/>
        <v>728003.36</v>
      </c>
      <c r="L17" s="34" t="s">
        <v>72</v>
      </c>
      <c r="M17" s="4" t="s">
        <v>15</v>
      </c>
    </row>
    <row r="18" spans="1:13" ht="26.25" thickBot="1">
      <c r="A18" s="25">
        <v>8</v>
      </c>
      <c r="B18" s="4"/>
      <c r="C18" s="4"/>
      <c r="D18" s="4" t="s">
        <v>26</v>
      </c>
      <c r="E18" s="25" t="s">
        <v>28</v>
      </c>
      <c r="F18" s="28">
        <v>12.7</v>
      </c>
      <c r="G18" s="25">
        <f t="shared" si="0"/>
        <v>12.7</v>
      </c>
      <c r="H18" s="32" t="s">
        <v>68</v>
      </c>
      <c r="I18" s="59">
        <v>66206.320000000007</v>
      </c>
      <c r="J18" s="59">
        <f t="shared" ref="J18" si="5">I18*1.18</f>
        <v>78123.457600000009</v>
      </c>
      <c r="K18" s="59">
        <f t="shared" ref="K18" si="6">J18*G18</f>
        <v>992167.91152000008</v>
      </c>
      <c r="L18" s="33" t="s">
        <v>72</v>
      </c>
      <c r="M18" s="4" t="s">
        <v>15</v>
      </c>
    </row>
    <row r="19" spans="1:13" ht="26.25" thickBot="1">
      <c r="A19" s="25">
        <v>9</v>
      </c>
      <c r="B19" s="4"/>
      <c r="C19" s="4"/>
      <c r="D19" s="4" t="s">
        <v>27</v>
      </c>
      <c r="E19" s="25" t="s">
        <v>28</v>
      </c>
      <c r="F19" s="28">
        <v>3.85</v>
      </c>
      <c r="G19" s="28">
        <f t="shared" si="0"/>
        <v>3.85</v>
      </c>
      <c r="H19" s="3" t="s">
        <v>68</v>
      </c>
      <c r="I19" s="60">
        <v>98900</v>
      </c>
      <c r="J19" s="60">
        <f t="shared" si="1"/>
        <v>116702</v>
      </c>
      <c r="K19" s="61">
        <f t="shared" si="2"/>
        <v>449302.7</v>
      </c>
      <c r="L19" s="34" t="s">
        <v>72</v>
      </c>
      <c r="M19" s="35" t="s">
        <v>15</v>
      </c>
    </row>
    <row r="20" spans="1:13" ht="15.75">
      <c r="I20" s="5"/>
      <c r="J20" s="6" t="s">
        <v>2</v>
      </c>
      <c r="K20" s="26">
        <f>SUM(K11:K19)</f>
        <v>8843588.9974599984</v>
      </c>
      <c r="L20" s="7" t="s">
        <v>4</v>
      </c>
      <c r="M20" s="7" t="s">
        <v>4</v>
      </c>
    </row>
    <row r="21" spans="1:13" ht="18.75" customHeight="1" thickBot="1">
      <c r="H21" s="96" t="s">
        <v>3</v>
      </c>
      <c r="I21" s="96"/>
      <c r="J21" s="96"/>
      <c r="K21" s="27">
        <f>K20*18/118</f>
        <v>1349022.0504599996</v>
      </c>
      <c r="L21" s="8" t="s">
        <v>4</v>
      </c>
      <c r="M21" s="8" t="s">
        <v>4</v>
      </c>
    </row>
    <row r="22" spans="1:13" ht="13.5" customHeight="1">
      <c r="H22" s="36"/>
      <c r="I22" s="36"/>
      <c r="J22" s="36"/>
      <c r="K22" s="42"/>
      <c r="L22" s="2"/>
      <c r="M22" s="2"/>
    </row>
    <row r="23" spans="1:13" ht="14.25" customHeight="1">
      <c r="B23" s="52" t="s">
        <v>57</v>
      </c>
      <c r="C23" s="53"/>
      <c r="D23" s="54"/>
      <c r="E23" s="54"/>
      <c r="F23" s="54"/>
      <c r="G23"/>
      <c r="H23"/>
      <c r="I23"/>
      <c r="J23"/>
      <c r="K23" s="57"/>
    </row>
    <row r="24" spans="1:13" ht="15">
      <c r="B24" s="97" t="s">
        <v>30</v>
      </c>
      <c r="C24" s="97" t="s">
        <v>31</v>
      </c>
      <c r="D24" s="97" t="s">
        <v>32</v>
      </c>
      <c r="E24" s="115" t="s">
        <v>74</v>
      </c>
      <c r="F24" s="116"/>
      <c r="G24" s="110" t="s">
        <v>33</v>
      </c>
      <c r="H24" s="108" t="s">
        <v>34</v>
      </c>
    </row>
    <row r="25" spans="1:13" ht="15">
      <c r="B25" s="97"/>
      <c r="C25" s="97"/>
      <c r="D25" s="97"/>
      <c r="E25" s="38" t="s">
        <v>73</v>
      </c>
      <c r="F25" s="38" t="s">
        <v>35</v>
      </c>
      <c r="G25" s="111"/>
      <c r="H25" s="109"/>
    </row>
    <row r="26" spans="1:13">
      <c r="B26" s="39">
        <v>1</v>
      </c>
      <c r="C26" s="39">
        <v>2</v>
      </c>
      <c r="D26" s="39">
        <v>3</v>
      </c>
      <c r="E26" s="39">
        <v>4</v>
      </c>
      <c r="F26" s="39">
        <v>6</v>
      </c>
      <c r="G26" s="39">
        <v>7</v>
      </c>
      <c r="H26" s="39">
        <v>8</v>
      </c>
    </row>
    <row r="27" spans="1:13" ht="83.25" customHeight="1">
      <c r="B27" s="43">
        <v>1</v>
      </c>
      <c r="C27" s="44" t="s">
        <v>19</v>
      </c>
      <c r="D27" s="45" t="s">
        <v>28</v>
      </c>
      <c r="E27" s="43">
        <v>5</v>
      </c>
      <c r="F27" s="43"/>
      <c r="G27" s="40" t="s">
        <v>36</v>
      </c>
      <c r="H27" s="46" t="s">
        <v>37</v>
      </c>
    </row>
    <row r="28" spans="1:13" ht="28.5" customHeight="1">
      <c r="B28" s="43">
        <v>2</v>
      </c>
      <c r="C28" s="44" t="s">
        <v>19</v>
      </c>
      <c r="D28" s="45" t="s">
        <v>28</v>
      </c>
      <c r="E28" s="43">
        <v>2.4449999999999998</v>
      </c>
      <c r="F28" s="43"/>
      <c r="G28" s="98" t="s">
        <v>38</v>
      </c>
      <c r="H28" s="112" t="s">
        <v>39</v>
      </c>
    </row>
    <row r="29" spans="1:13" ht="27.75" customHeight="1">
      <c r="B29" s="43">
        <v>3</v>
      </c>
      <c r="C29" s="44" t="s">
        <v>20</v>
      </c>
      <c r="D29" s="45" t="s">
        <v>28</v>
      </c>
      <c r="E29" s="43">
        <v>0.16500000000000001</v>
      </c>
      <c r="F29" s="43"/>
      <c r="G29" s="99"/>
      <c r="H29" s="113"/>
    </row>
    <row r="30" spans="1:13" ht="30" customHeight="1">
      <c r="B30" s="43">
        <v>4</v>
      </c>
      <c r="C30" s="44" t="s">
        <v>21</v>
      </c>
      <c r="D30" s="45" t="s">
        <v>28</v>
      </c>
      <c r="E30" s="43">
        <v>2.5099999999999998</v>
      </c>
      <c r="F30" s="43"/>
      <c r="G30" s="99"/>
      <c r="H30" s="113"/>
    </row>
    <row r="31" spans="1:13" ht="24" customHeight="1">
      <c r="B31" s="43">
        <v>5</v>
      </c>
      <c r="C31" s="44" t="s">
        <v>22</v>
      </c>
      <c r="D31" s="45" t="s">
        <v>28</v>
      </c>
      <c r="E31" s="43">
        <v>0.84499999999999997</v>
      </c>
      <c r="F31" s="43"/>
      <c r="G31" s="99"/>
      <c r="H31" s="113"/>
    </row>
    <row r="32" spans="1:13" ht="28.5" customHeight="1">
      <c r="B32" s="43">
        <v>6</v>
      </c>
      <c r="C32" s="44" t="s">
        <v>23</v>
      </c>
      <c r="D32" s="45" t="s">
        <v>28</v>
      </c>
      <c r="E32" s="43">
        <v>2.78</v>
      </c>
      <c r="F32" s="43"/>
      <c r="G32" s="100"/>
      <c r="H32" s="114"/>
    </row>
    <row r="33" spans="2:8" ht="26.25" customHeight="1">
      <c r="B33" s="43">
        <v>7</v>
      </c>
      <c r="C33" s="56" t="s">
        <v>59</v>
      </c>
      <c r="D33" s="45" t="s">
        <v>28</v>
      </c>
      <c r="E33" s="43">
        <v>12.5</v>
      </c>
      <c r="F33" s="43">
        <v>1.5</v>
      </c>
      <c r="G33" s="101" t="s">
        <v>40</v>
      </c>
      <c r="H33" s="64" t="s">
        <v>41</v>
      </c>
    </row>
    <row r="34" spans="2:8" ht="23.25" customHeight="1">
      <c r="B34" s="43">
        <v>8</v>
      </c>
      <c r="C34" s="56" t="s">
        <v>67</v>
      </c>
      <c r="D34" s="45" t="s">
        <v>28</v>
      </c>
      <c r="E34" s="43">
        <v>7</v>
      </c>
      <c r="F34" s="43">
        <v>1</v>
      </c>
      <c r="G34" s="102"/>
      <c r="H34" s="65"/>
    </row>
    <row r="35" spans="2:8" ht="21.75" customHeight="1">
      <c r="B35" s="43">
        <v>9</v>
      </c>
      <c r="C35" s="56" t="s">
        <v>61</v>
      </c>
      <c r="D35" s="45" t="s">
        <v>28</v>
      </c>
      <c r="E35" s="43">
        <v>6.85</v>
      </c>
      <c r="F35" s="43">
        <v>0.5</v>
      </c>
      <c r="G35" s="102"/>
      <c r="H35" s="65"/>
    </row>
    <row r="36" spans="2:8" ht="21.75" customHeight="1">
      <c r="B36" s="43">
        <v>10</v>
      </c>
      <c r="C36" s="56" t="s">
        <v>62</v>
      </c>
      <c r="D36" s="45" t="s">
        <v>28</v>
      </c>
      <c r="E36" s="43">
        <v>0.3</v>
      </c>
      <c r="F36" s="43">
        <v>1.5</v>
      </c>
      <c r="G36" s="103"/>
      <c r="H36" s="66"/>
    </row>
    <row r="37" spans="2:8" ht="20.25" customHeight="1">
      <c r="B37" s="43">
        <v>11</v>
      </c>
      <c r="C37" s="44" t="s">
        <v>19</v>
      </c>
      <c r="D37" s="45" t="s">
        <v>28</v>
      </c>
      <c r="E37" s="43">
        <v>1</v>
      </c>
      <c r="F37" s="43">
        <v>1</v>
      </c>
      <c r="G37" s="101" t="s">
        <v>42</v>
      </c>
      <c r="H37" s="73" t="s">
        <v>43</v>
      </c>
    </row>
    <row r="38" spans="2:8" ht="18" customHeight="1">
      <c r="B38" s="43">
        <v>12</v>
      </c>
      <c r="C38" s="44" t="s">
        <v>21</v>
      </c>
      <c r="D38" s="45" t="s">
        <v>28</v>
      </c>
      <c r="E38" s="43">
        <v>1</v>
      </c>
      <c r="F38" s="43">
        <v>1</v>
      </c>
      <c r="G38" s="102"/>
      <c r="H38" s="74"/>
    </row>
    <row r="39" spans="2:8" ht="18.75" customHeight="1">
      <c r="B39" s="43">
        <v>13</v>
      </c>
      <c r="C39" s="44" t="s">
        <v>22</v>
      </c>
      <c r="D39" s="45" t="s">
        <v>28</v>
      </c>
      <c r="E39" s="43">
        <v>0.5</v>
      </c>
      <c r="F39" s="43">
        <v>1</v>
      </c>
      <c r="G39" s="102"/>
      <c r="H39" s="74"/>
    </row>
    <row r="40" spans="2:8" ht="48" customHeight="1">
      <c r="B40" s="43">
        <v>14</v>
      </c>
      <c r="C40" s="44" t="s">
        <v>24</v>
      </c>
      <c r="D40" s="45" t="s">
        <v>28</v>
      </c>
      <c r="E40" s="43">
        <v>0.5</v>
      </c>
      <c r="F40" s="43"/>
      <c r="G40" s="103"/>
      <c r="H40" s="75"/>
    </row>
    <row r="41" spans="2:8" ht="29.25" customHeight="1">
      <c r="B41" s="43">
        <v>15</v>
      </c>
      <c r="C41" s="44" t="s">
        <v>19</v>
      </c>
      <c r="D41" s="45" t="s">
        <v>28</v>
      </c>
      <c r="E41" s="43">
        <v>0.3</v>
      </c>
      <c r="F41" s="43"/>
      <c r="G41" s="98" t="s">
        <v>44</v>
      </c>
      <c r="H41" s="64" t="s">
        <v>45</v>
      </c>
    </row>
    <row r="42" spans="2:8" ht="27" customHeight="1">
      <c r="B42" s="43">
        <v>16</v>
      </c>
      <c r="C42" s="44" t="s">
        <v>20</v>
      </c>
      <c r="D42" s="45" t="s">
        <v>28</v>
      </c>
      <c r="E42" s="43">
        <v>0.85</v>
      </c>
      <c r="F42" s="43"/>
      <c r="G42" s="99"/>
      <c r="H42" s="65"/>
    </row>
    <row r="43" spans="2:8" ht="19.5" customHeight="1">
      <c r="B43" s="43">
        <v>17</v>
      </c>
      <c r="C43" s="44" t="s">
        <v>21</v>
      </c>
      <c r="D43" s="45" t="s">
        <v>28</v>
      </c>
      <c r="E43" s="43">
        <v>1.4</v>
      </c>
      <c r="F43" s="43"/>
      <c r="G43" s="99"/>
      <c r="H43" s="65"/>
    </row>
    <row r="44" spans="2:8" ht="28.5" customHeight="1">
      <c r="B44" s="43">
        <v>18</v>
      </c>
      <c r="C44" s="56" t="s">
        <v>59</v>
      </c>
      <c r="D44" s="45" t="s">
        <v>28</v>
      </c>
      <c r="E44" s="43">
        <v>0.85</v>
      </c>
      <c r="F44" s="43"/>
      <c r="G44" s="99"/>
      <c r="H44" s="65"/>
    </row>
    <row r="45" spans="2:8" ht="26.25" customHeight="1">
      <c r="B45" s="43">
        <v>19</v>
      </c>
      <c r="C45" s="56" t="s">
        <v>60</v>
      </c>
      <c r="D45" s="45" t="s">
        <v>28</v>
      </c>
      <c r="E45" s="43">
        <v>0.8</v>
      </c>
      <c r="F45" s="43"/>
      <c r="G45" s="100"/>
      <c r="H45" s="66"/>
    </row>
    <row r="46" spans="2:8" ht="27" customHeight="1">
      <c r="B46" s="43">
        <v>20</v>
      </c>
      <c r="C46" s="56" t="s">
        <v>24</v>
      </c>
      <c r="D46" s="45" t="s">
        <v>28</v>
      </c>
      <c r="E46" s="43"/>
      <c r="F46" s="43">
        <v>1.32</v>
      </c>
      <c r="G46" s="101" t="s">
        <v>46</v>
      </c>
      <c r="H46" s="64" t="s">
        <v>58</v>
      </c>
    </row>
    <row r="47" spans="2:8" ht="24.75" customHeight="1">
      <c r="B47" s="43">
        <v>21</v>
      </c>
      <c r="C47" s="56" t="s">
        <v>60</v>
      </c>
      <c r="D47" s="45" t="s">
        <v>28</v>
      </c>
      <c r="E47" s="43"/>
      <c r="F47" s="43">
        <v>0.53</v>
      </c>
      <c r="G47" s="102"/>
      <c r="H47" s="65"/>
    </row>
    <row r="48" spans="2:8" ht="22.5" customHeight="1">
      <c r="B48" s="43">
        <v>22</v>
      </c>
      <c r="C48" s="56" t="s">
        <v>61</v>
      </c>
      <c r="D48" s="45" t="s">
        <v>28</v>
      </c>
      <c r="E48" s="43"/>
      <c r="F48" s="43">
        <v>2.2000000000000002</v>
      </c>
      <c r="G48" s="102"/>
      <c r="H48" s="65"/>
    </row>
    <row r="49" spans="2:8" ht="24" customHeight="1">
      <c r="B49" s="43">
        <v>23</v>
      </c>
      <c r="C49" s="56" t="s">
        <v>62</v>
      </c>
      <c r="D49" s="45" t="s">
        <v>28</v>
      </c>
      <c r="E49" s="43"/>
      <c r="F49" s="43">
        <v>0.15</v>
      </c>
      <c r="G49" s="103"/>
      <c r="H49" s="66"/>
    </row>
    <row r="50" spans="2:8" ht="26.25" customHeight="1">
      <c r="B50" s="43">
        <v>24</v>
      </c>
      <c r="C50" s="44" t="s">
        <v>19</v>
      </c>
      <c r="D50" s="45" t="s">
        <v>28</v>
      </c>
      <c r="E50" s="43">
        <v>1.22</v>
      </c>
      <c r="F50" s="43"/>
      <c r="G50" s="101" t="s">
        <v>47</v>
      </c>
      <c r="H50" s="64" t="s">
        <v>48</v>
      </c>
    </row>
    <row r="51" spans="2:8" ht="22.5" customHeight="1">
      <c r="B51" s="43">
        <v>25</v>
      </c>
      <c r="C51" s="44" t="s">
        <v>21</v>
      </c>
      <c r="D51" s="45" t="s">
        <v>28</v>
      </c>
      <c r="E51" s="43">
        <v>0.57999999999999996</v>
      </c>
      <c r="F51" s="43"/>
      <c r="G51" s="102"/>
      <c r="H51" s="65"/>
    </row>
    <row r="52" spans="2:8" ht="24" customHeight="1">
      <c r="B52" s="43">
        <v>26</v>
      </c>
      <c r="C52" s="44" t="s">
        <v>22</v>
      </c>
      <c r="D52" s="45" t="s">
        <v>28</v>
      </c>
      <c r="E52" s="43">
        <v>0.66</v>
      </c>
      <c r="F52" s="43"/>
      <c r="G52" s="102"/>
      <c r="H52" s="65"/>
    </row>
    <row r="53" spans="2:8" ht="26.25" customHeight="1">
      <c r="B53" s="43">
        <v>27</v>
      </c>
      <c r="C53" s="44" t="s">
        <v>23</v>
      </c>
      <c r="D53" s="45" t="s">
        <v>28</v>
      </c>
      <c r="E53" s="43">
        <v>0.84</v>
      </c>
      <c r="F53" s="43"/>
      <c r="G53" s="103"/>
      <c r="H53" s="66"/>
    </row>
    <row r="54" spans="2:8" ht="25.5" customHeight="1">
      <c r="B54" s="43">
        <v>28</v>
      </c>
      <c r="C54" s="44" t="s">
        <v>19</v>
      </c>
      <c r="D54" s="45" t="s">
        <v>28</v>
      </c>
      <c r="E54" s="43"/>
      <c r="F54" s="43">
        <v>1</v>
      </c>
      <c r="G54" s="98" t="s">
        <v>49</v>
      </c>
      <c r="H54" s="67" t="s">
        <v>50</v>
      </c>
    </row>
    <row r="55" spans="2:8" ht="19.5" customHeight="1">
      <c r="B55" s="43">
        <v>29</v>
      </c>
      <c r="C55" s="44" t="s">
        <v>21</v>
      </c>
      <c r="D55" s="45" t="s">
        <v>28</v>
      </c>
      <c r="E55" s="43"/>
      <c r="F55" s="43">
        <v>0.6</v>
      </c>
      <c r="G55" s="99"/>
      <c r="H55" s="68"/>
    </row>
    <row r="56" spans="2:8" ht="21.75" customHeight="1">
      <c r="B56" s="43">
        <v>30</v>
      </c>
      <c r="C56" s="44" t="s">
        <v>22</v>
      </c>
      <c r="D56" s="45" t="s">
        <v>28</v>
      </c>
      <c r="E56" s="43"/>
      <c r="F56" s="43">
        <v>0.5</v>
      </c>
      <c r="G56" s="99"/>
      <c r="H56" s="68"/>
    </row>
    <row r="57" spans="2:8" ht="16.5" customHeight="1">
      <c r="B57" s="43">
        <v>31</v>
      </c>
      <c r="C57" s="56" t="s">
        <v>63</v>
      </c>
      <c r="D57" s="45" t="s">
        <v>28</v>
      </c>
      <c r="E57" s="43">
        <v>2</v>
      </c>
      <c r="F57" s="43"/>
      <c r="G57" s="99"/>
      <c r="H57" s="68"/>
    </row>
    <row r="58" spans="2:8" ht="16.5" customHeight="1">
      <c r="B58" s="43">
        <v>32</v>
      </c>
      <c r="C58" s="56" t="s">
        <v>64</v>
      </c>
      <c r="D58" s="45" t="s">
        <v>28</v>
      </c>
      <c r="E58" s="43">
        <v>2</v>
      </c>
      <c r="F58" s="43"/>
      <c r="G58" s="99"/>
      <c r="H58" s="68"/>
    </row>
    <row r="59" spans="2:8" ht="17.25" customHeight="1">
      <c r="B59" s="43">
        <v>33</v>
      </c>
      <c r="C59" s="56" t="s">
        <v>65</v>
      </c>
      <c r="D59" s="45" t="s">
        <v>28</v>
      </c>
      <c r="E59" s="43">
        <v>0.6</v>
      </c>
      <c r="F59" s="43"/>
      <c r="G59" s="99"/>
      <c r="H59" s="68"/>
    </row>
    <row r="60" spans="2:8" ht="18" customHeight="1">
      <c r="B60" s="43">
        <v>34</v>
      </c>
      <c r="C60" s="56" t="s">
        <v>66</v>
      </c>
      <c r="D60" s="45" t="s">
        <v>28</v>
      </c>
      <c r="E60" s="43">
        <v>0.6</v>
      </c>
      <c r="F60" s="43"/>
      <c r="G60" s="100"/>
      <c r="H60" s="69"/>
    </row>
    <row r="61" spans="2:8" ht="23.25" customHeight="1">
      <c r="B61" s="43">
        <v>35</v>
      </c>
      <c r="C61" s="44" t="s">
        <v>19</v>
      </c>
      <c r="D61" s="45" t="s">
        <v>28</v>
      </c>
      <c r="E61" s="43">
        <v>0.82</v>
      </c>
      <c r="F61" s="43"/>
      <c r="G61" s="101" t="s">
        <v>51</v>
      </c>
      <c r="H61" s="70" t="s">
        <v>52</v>
      </c>
    </row>
    <row r="62" spans="2:8" ht="29.25" customHeight="1">
      <c r="B62" s="43">
        <v>36</v>
      </c>
      <c r="C62" s="44" t="s">
        <v>21</v>
      </c>
      <c r="D62" s="45" t="s">
        <v>28</v>
      </c>
      <c r="E62" s="43">
        <v>0.7</v>
      </c>
      <c r="F62" s="43"/>
      <c r="G62" s="102"/>
      <c r="H62" s="71"/>
    </row>
    <row r="63" spans="2:8" ht="58.5" customHeight="1">
      <c r="B63" s="43">
        <v>37</v>
      </c>
      <c r="C63" s="44" t="s">
        <v>22</v>
      </c>
      <c r="D63" s="45" t="s">
        <v>28</v>
      </c>
      <c r="E63" s="43">
        <v>0.57999999999999996</v>
      </c>
      <c r="F63" s="43"/>
      <c r="G63" s="103"/>
      <c r="H63" s="72"/>
    </row>
    <row r="64" spans="2:8" ht="54" customHeight="1">
      <c r="B64" s="43">
        <v>38</v>
      </c>
      <c r="C64" s="44" t="s">
        <v>19</v>
      </c>
      <c r="D64" s="45" t="s">
        <v>28</v>
      </c>
      <c r="E64" s="43">
        <v>2</v>
      </c>
      <c r="F64" s="43"/>
      <c r="G64" s="101" t="s">
        <v>53</v>
      </c>
      <c r="H64" s="73" t="s">
        <v>54</v>
      </c>
    </row>
    <row r="65" spans="1:14" ht="27" customHeight="1">
      <c r="B65" s="43">
        <v>39</v>
      </c>
      <c r="C65" s="44" t="s">
        <v>21</v>
      </c>
      <c r="D65" s="45" t="s">
        <v>28</v>
      </c>
      <c r="E65" s="43">
        <v>1.2</v>
      </c>
      <c r="F65" s="43"/>
      <c r="G65" s="102"/>
      <c r="H65" s="74"/>
    </row>
    <row r="66" spans="1:14" ht="50.25" customHeight="1">
      <c r="B66" s="43">
        <v>40</v>
      </c>
      <c r="C66" s="44" t="s">
        <v>22</v>
      </c>
      <c r="D66" s="45" t="s">
        <v>28</v>
      </c>
      <c r="E66" s="43">
        <v>0.4</v>
      </c>
      <c r="F66" s="43"/>
      <c r="G66" s="103"/>
      <c r="H66" s="75"/>
    </row>
    <row r="67" spans="1:14" ht="21" customHeight="1">
      <c r="B67" s="43">
        <v>41</v>
      </c>
      <c r="C67" s="44" t="s">
        <v>19</v>
      </c>
      <c r="D67" s="45" t="s">
        <v>28</v>
      </c>
      <c r="E67" s="43">
        <v>2.2999999999999998</v>
      </c>
      <c r="F67" s="43"/>
      <c r="G67" s="104" t="s">
        <v>55</v>
      </c>
      <c r="H67" s="64" t="s">
        <v>71</v>
      </c>
    </row>
    <row r="68" spans="1:14" ht="19.5" customHeight="1">
      <c r="B68" s="43">
        <v>42</v>
      </c>
      <c r="C68" s="44" t="s">
        <v>21</v>
      </c>
      <c r="D68" s="45" t="s">
        <v>28</v>
      </c>
      <c r="E68" s="43">
        <v>1.6</v>
      </c>
      <c r="F68" s="43"/>
      <c r="G68" s="105"/>
      <c r="H68" s="65"/>
    </row>
    <row r="69" spans="1:14" ht="16.5" customHeight="1">
      <c r="B69" s="43">
        <v>43</v>
      </c>
      <c r="C69" s="44" t="s">
        <v>22</v>
      </c>
      <c r="D69" s="45" t="s">
        <v>28</v>
      </c>
      <c r="E69" s="43">
        <v>0.5</v>
      </c>
      <c r="F69" s="43"/>
      <c r="G69" s="105"/>
      <c r="H69" s="65"/>
    </row>
    <row r="70" spans="1:14" ht="21" customHeight="1">
      <c r="B70" s="43">
        <v>44</v>
      </c>
      <c r="C70" s="44" t="s">
        <v>23</v>
      </c>
      <c r="D70" s="45" t="s">
        <v>28</v>
      </c>
      <c r="E70" s="43">
        <v>1.3</v>
      </c>
      <c r="F70" s="43"/>
      <c r="G70" s="105"/>
      <c r="H70" s="65"/>
    </row>
    <row r="71" spans="1:14" ht="19.5" customHeight="1">
      <c r="B71" s="43">
        <v>45</v>
      </c>
      <c r="C71" s="44" t="s">
        <v>24</v>
      </c>
      <c r="D71" s="45" t="s">
        <v>28</v>
      </c>
      <c r="E71" s="43">
        <v>4.55</v>
      </c>
      <c r="F71" s="43"/>
      <c r="G71" s="105"/>
      <c r="H71" s="65"/>
    </row>
    <row r="72" spans="1:14" ht="18.75" customHeight="1">
      <c r="B72" s="43">
        <v>46</v>
      </c>
      <c r="C72" s="44" t="s">
        <v>25</v>
      </c>
      <c r="D72" s="45" t="s">
        <v>28</v>
      </c>
      <c r="E72" s="43">
        <v>1.55</v>
      </c>
      <c r="F72" s="43"/>
      <c r="G72" s="105"/>
      <c r="H72" s="65"/>
    </row>
    <row r="73" spans="1:14" ht="18" customHeight="1">
      <c r="B73" s="43">
        <v>47</v>
      </c>
      <c r="C73" s="44" t="s">
        <v>26</v>
      </c>
      <c r="D73" s="45" t="s">
        <v>28</v>
      </c>
      <c r="E73" s="43">
        <v>2.5499999999999998</v>
      </c>
      <c r="F73" s="43"/>
      <c r="G73" s="105"/>
      <c r="H73" s="65"/>
    </row>
    <row r="74" spans="1:14" ht="33.75" customHeight="1">
      <c r="B74" s="43">
        <v>48</v>
      </c>
      <c r="C74" s="44" t="s">
        <v>27</v>
      </c>
      <c r="D74" s="45" t="s">
        <v>28</v>
      </c>
      <c r="E74" s="43">
        <v>1.3</v>
      </c>
      <c r="F74" s="43"/>
      <c r="G74" s="106"/>
      <c r="H74" s="66"/>
    </row>
    <row r="75" spans="1:14" ht="14.25">
      <c r="B75" s="47"/>
      <c r="C75" s="48"/>
      <c r="D75" s="49" t="s">
        <v>56</v>
      </c>
      <c r="E75" s="50">
        <f>SUM(E27:E74)</f>
        <v>77.444999999999979</v>
      </c>
      <c r="F75" s="50">
        <f>SUM(F27:F74)</f>
        <v>13.8</v>
      </c>
      <c r="G75" s="50"/>
      <c r="H75" s="50"/>
      <c r="I75" s="51"/>
      <c r="J75" s="41"/>
    </row>
    <row r="77" spans="1:14" ht="15" customHeight="1">
      <c r="B77" s="107" t="s">
        <v>69</v>
      </c>
      <c r="C77" s="107"/>
      <c r="D77" s="62" t="s">
        <v>70</v>
      </c>
    </row>
    <row r="79" spans="1:14" s="10" customFormat="1" ht="15.75" customHeight="1">
      <c r="B79" s="93"/>
      <c r="C79" s="93"/>
      <c r="D79" s="93"/>
      <c r="E79" s="93"/>
      <c r="F79" s="93"/>
      <c r="G79" s="93"/>
      <c r="H79" s="93"/>
      <c r="I79" s="93"/>
      <c r="J79" s="93"/>
      <c r="K79" s="9"/>
      <c r="L79" s="22"/>
      <c r="M79" s="9"/>
      <c r="N79" s="11"/>
    </row>
    <row r="80" spans="1:14" s="10" customFormat="1" ht="14.25" customHeight="1">
      <c r="A80" s="1"/>
      <c r="B80" s="1"/>
      <c r="C80" s="94"/>
      <c r="D80" s="94"/>
      <c r="E80" s="9"/>
      <c r="F80" s="29"/>
      <c r="G80" s="9"/>
      <c r="H80" s="9"/>
      <c r="I80" s="9"/>
      <c r="J80" s="94"/>
      <c r="K80" s="94"/>
      <c r="L80" s="94"/>
      <c r="M80" s="94"/>
      <c r="N80" s="9"/>
    </row>
    <row r="81" spans="1:14" s="10" customFormat="1" ht="15.75" customHeight="1">
      <c r="A81" s="1"/>
      <c r="B81" s="1"/>
      <c r="C81" s="94"/>
      <c r="D81" s="94"/>
      <c r="E81" s="13"/>
      <c r="F81" s="13"/>
      <c r="G81" s="13"/>
      <c r="H81" s="13"/>
      <c r="I81" s="13"/>
      <c r="J81" s="93"/>
      <c r="K81" s="93"/>
      <c r="L81" s="93"/>
      <c r="M81" s="93"/>
      <c r="N81" s="9"/>
    </row>
    <row r="82" spans="1:14" s="10" customFormat="1" ht="15.75" customHeight="1">
      <c r="A82" s="1"/>
      <c r="B82" s="1"/>
      <c r="C82" s="94"/>
      <c r="D82" s="94"/>
      <c r="E82" s="9"/>
      <c r="F82" s="29"/>
      <c r="G82" s="9"/>
      <c r="H82" s="9"/>
      <c r="I82" s="9"/>
      <c r="J82" s="93"/>
      <c r="K82" s="93"/>
      <c r="L82" s="93"/>
      <c r="M82" s="93"/>
      <c r="N82" s="9"/>
    </row>
    <row r="83" spans="1:14" s="10" customFormat="1" ht="15.75" customHeight="1">
      <c r="A83" s="1"/>
      <c r="B83" s="1"/>
      <c r="C83" s="94"/>
      <c r="D83" s="94"/>
      <c r="E83" s="9"/>
      <c r="F83" s="29"/>
      <c r="G83" s="9"/>
      <c r="H83" s="9"/>
      <c r="I83" s="9"/>
      <c r="J83" s="93"/>
      <c r="K83" s="93"/>
      <c r="L83" s="37"/>
      <c r="M83" s="37"/>
      <c r="N83" s="9"/>
    </row>
    <row r="84" spans="1:14" s="10" customFormat="1" ht="15.75">
      <c r="A84" s="1"/>
      <c r="B84" s="1"/>
      <c r="C84" s="94"/>
      <c r="D84" s="94"/>
      <c r="E84" s="14"/>
      <c r="F84" s="14"/>
      <c r="G84" s="12"/>
      <c r="H84" s="12"/>
      <c r="I84" s="15"/>
      <c r="J84" s="93"/>
      <c r="K84" s="93"/>
      <c r="L84" s="93"/>
      <c r="M84" s="93"/>
      <c r="N84" s="9"/>
    </row>
    <row r="85" spans="1:14" ht="15.75" customHeight="1">
      <c r="C85" s="94"/>
      <c r="D85" s="94"/>
      <c r="E85" s="9"/>
      <c r="F85" s="29"/>
      <c r="G85" s="9"/>
      <c r="H85" s="9"/>
      <c r="I85" s="9"/>
      <c r="J85" s="93"/>
      <c r="K85" s="93"/>
      <c r="L85" s="93"/>
      <c r="M85" s="93"/>
      <c r="N85" s="9"/>
    </row>
    <row r="86" spans="1:14" ht="15.75" customHeight="1">
      <c r="C86" s="94"/>
      <c r="D86" s="94"/>
      <c r="E86" s="14"/>
      <c r="F86" s="14"/>
      <c r="G86" s="12"/>
      <c r="H86" s="12"/>
      <c r="I86" s="15"/>
      <c r="J86" s="93"/>
      <c r="K86" s="93"/>
      <c r="L86" s="93"/>
      <c r="M86" s="93"/>
      <c r="N86" s="9"/>
    </row>
    <row r="87" spans="1:14" ht="15.75" customHeight="1">
      <c r="C87" s="94"/>
      <c r="D87" s="94"/>
      <c r="E87" s="16"/>
      <c r="F87" s="16"/>
      <c r="G87" s="16"/>
      <c r="H87" s="16"/>
      <c r="I87" s="13"/>
      <c r="J87" s="93"/>
      <c r="K87" s="93"/>
      <c r="L87" s="93"/>
      <c r="M87" s="93"/>
      <c r="N87" s="9"/>
    </row>
    <row r="88" spans="1:14" ht="15.75">
      <c r="J88" s="93"/>
      <c r="K88" s="93"/>
      <c r="L88" s="93"/>
      <c r="M88" s="93"/>
      <c r="N88" s="9"/>
    </row>
    <row r="89" spans="1:14" ht="15.75">
      <c r="J89" s="55"/>
      <c r="K89" s="55"/>
      <c r="L89" s="55"/>
      <c r="M89" s="55"/>
      <c r="N89" s="9"/>
    </row>
  </sheetData>
  <mergeCells count="64">
    <mergeCell ref="B77:C77"/>
    <mergeCell ref="H24:H25"/>
    <mergeCell ref="G24:G25"/>
    <mergeCell ref="G64:G66"/>
    <mergeCell ref="G61:G63"/>
    <mergeCell ref="G54:G60"/>
    <mergeCell ref="G50:G53"/>
    <mergeCell ref="G46:G49"/>
    <mergeCell ref="G41:G45"/>
    <mergeCell ref="G37:G40"/>
    <mergeCell ref="H28:H32"/>
    <mergeCell ref="H33:H36"/>
    <mergeCell ref="H37:H40"/>
    <mergeCell ref="H41:H45"/>
    <mergeCell ref="E24:F24"/>
    <mergeCell ref="H67:H74"/>
    <mergeCell ref="C83:D83"/>
    <mergeCell ref="A6:M6"/>
    <mergeCell ref="H21:J21"/>
    <mergeCell ref="E8:E10"/>
    <mergeCell ref="J81:M81"/>
    <mergeCell ref="C82:D82"/>
    <mergeCell ref="G8:G10"/>
    <mergeCell ref="B79:J79"/>
    <mergeCell ref="L8:L10"/>
    <mergeCell ref="B24:B25"/>
    <mergeCell ref="C24:C25"/>
    <mergeCell ref="D24:D25"/>
    <mergeCell ref="G28:G32"/>
    <mergeCell ref="G33:G36"/>
    <mergeCell ref="G67:G74"/>
    <mergeCell ref="J83:K83"/>
    <mergeCell ref="J88:M88"/>
    <mergeCell ref="J80:M80"/>
    <mergeCell ref="C80:D80"/>
    <mergeCell ref="D8:D10"/>
    <mergeCell ref="C8:C10"/>
    <mergeCell ref="C85:D85"/>
    <mergeCell ref="C86:D86"/>
    <mergeCell ref="C87:D87"/>
    <mergeCell ref="J84:M84"/>
    <mergeCell ref="C84:D84"/>
    <mergeCell ref="J85:M85"/>
    <mergeCell ref="J86:M86"/>
    <mergeCell ref="J87:M87"/>
    <mergeCell ref="C81:D81"/>
    <mergeCell ref="J82:M82"/>
    <mergeCell ref="I8:I10"/>
    <mergeCell ref="K1:M1"/>
    <mergeCell ref="K8:K10"/>
    <mergeCell ref="I2:M2"/>
    <mergeCell ref="M8:M10"/>
    <mergeCell ref="A4:M4"/>
    <mergeCell ref="J8:J10"/>
    <mergeCell ref="H8:H10"/>
    <mergeCell ref="A8:A10"/>
    <mergeCell ref="B8:B10"/>
    <mergeCell ref="E5:J5"/>
    <mergeCell ref="F8:F10"/>
    <mergeCell ref="H46:H49"/>
    <mergeCell ref="H50:H53"/>
    <mergeCell ref="H54:H60"/>
    <mergeCell ref="H61:H63"/>
    <mergeCell ref="H64:H66"/>
  </mergeCells>
  <phoneticPr fontId="1" type="noConversion"/>
  <pageMargins left="0.39370078740157483" right="0.39370078740157483" top="0.39370078740157483" bottom="0.39370078740157483" header="0.31496062992125984" footer="0.31496062992125984"/>
  <pageSetup paperSize="9" scale="55" fitToHeight="5" orientation="landscape" r:id="rId1"/>
  <headerFooter alignWithMargins="0">
    <oddFooter>Страница &amp;P из &amp;N</oddFooter>
  </headerFooter>
  <rowBreaks count="2" manualBreakCount="2">
    <brk id="32" max="16383" man="1"/>
    <brk id="63" max="16383" man="1"/>
  </rowBreaks>
  <ignoredErrors>
    <ignoredError sqref="I75 E75 F7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Спецификация!Область_печати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2016-02-20T06:40:16Z</cp:lastPrinted>
  <dcterms:created xsi:type="dcterms:W3CDTF">2006-12-21T12:23:27Z</dcterms:created>
  <dcterms:modified xsi:type="dcterms:W3CDTF">2016-02-20T06:40:37Z</dcterms:modified>
</cp:coreProperties>
</file>